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5125" windowHeight="102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2" i="1"/>
  <c r="H143" i="1"/>
  <c r="H144" i="1"/>
  <c r="H145" i="1"/>
  <c r="H146" i="1"/>
  <c r="H139" i="1"/>
  <c r="H136" i="1"/>
  <c r="H88" i="1"/>
  <c r="H92" i="1"/>
  <c r="H93" i="1"/>
  <c r="H82" i="1"/>
  <c r="H83" i="1"/>
  <c r="H84" i="1"/>
  <c r="H78" i="1"/>
  <c r="H68" i="1"/>
  <c r="H63" i="1"/>
  <c r="H61" i="1"/>
  <c r="E153" i="1"/>
  <c r="E154" i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E144" i="1"/>
  <c r="E145" i="1"/>
  <c r="E146" i="1"/>
  <c r="E139" i="1"/>
  <c r="E136" i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E87" i="1"/>
  <c r="H87" i="1" s="1"/>
  <c r="E79" i="1"/>
  <c r="H79" i="1" s="1"/>
  <c r="E80" i="1"/>
  <c r="H80" i="1" s="1"/>
  <c r="E81" i="1"/>
  <c r="H81" i="1" s="1"/>
  <c r="E82" i="1"/>
  <c r="E83" i="1"/>
  <c r="E84" i="1"/>
  <c r="E78" i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E69" i="1"/>
  <c r="H69" i="1" s="1"/>
  <c r="E65" i="1"/>
  <c r="H65" i="1" s="1"/>
  <c r="E62" i="1"/>
  <c r="H62" i="1" s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C85" i="1"/>
  <c r="C10" i="1"/>
  <c r="G10" i="1"/>
  <c r="G85" i="1"/>
  <c r="F10" i="1"/>
  <c r="F160" i="1" s="1"/>
  <c r="D10" i="1"/>
  <c r="H85" i="1"/>
  <c r="H10" i="1"/>
  <c r="E85" i="1"/>
  <c r="E10" i="1"/>
  <c r="D160" i="1" l="1"/>
  <c r="C160" i="1"/>
  <c r="G160" i="1"/>
  <c r="H160" i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<sst xmlns="http://schemas.openxmlformats.org/spreadsheetml/2006/main" count="169" uniqueCount="96">
  <si>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</si>
  <si>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</si>
  <si>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</si>
  <si>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</si>
  <si>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</si>
  <si>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</si>
  <si>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</si>
  <si>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</si>
  <si>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</si>
  <si>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</si>
  <si>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</si>
  <si>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</si>
  <si>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</si>
  <si>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</si>
  <si>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</si>
  <si>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</si>
  <si>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</si>
  <si>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</si>
  <si>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</si>
  <si>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</si>
  <si>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</si>
  <si>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</si>
  <si>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</si>
  <si>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</si>
  <si>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</si>
  <si>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</si>
  <si>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</si>
  <si>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</si>
  <si>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</si>
  <si>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</si>
  <si>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</si>
  <si>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</si>
  <si>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</si>
  <si>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</si>
  <si>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</si>
  <si>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</si>
  <si>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</si>
  <si>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</si>
  <si>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</si>
  <si>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</si>
  <si>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</si>
  <si>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</si>
  <si>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</si>
  <si>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</si>
  <si>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</si>
  <si>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</si>
  <si>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</si>
  <si>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</si>
  <si>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</si>
  <si>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</si>
  <si>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</si>
  <si>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</si>
  <si>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</si>
  <si>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</si>
  <si>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</si>
  <si>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</si>
  <si>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</si>
  <si>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</si>
  <si>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</si>
  <si>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</si>
  <si>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</si>
  <si>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</si>
  <si>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</si>
  <si>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</si>
  <si>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</si>
  <si>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</si>
  <si>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</si>
  <si>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</si>
  <si>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</si>
  <si>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</si>
  <si>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</si>
  <si>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</si>
  <si>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</si>
  <si>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</si>
  <si>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</si>
  <si>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</si>
  <si>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</si>
  <si>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</si>
  <si>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</si>
  <si>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</si>
  <si>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</si>
  <si>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</si>
  <si>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</si>
  <si>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</si>
  <si>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</si>
  <si>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</si>
  <si>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</si>
  <si>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</si>
  <si>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PASO DEL NORTE</t>
  </si>
  <si>
    <t>Del 01 de enero al 31 de diciembre de 2022 (b)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</si>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</sst>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18" zoomScale="130" zoomScaleNormal="130" workbookViewId="0">
      <selection sqref="A1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4500000</v>
      </c>
      <c r="D10" s="8">
        <f>SUM(D12,D20,D30,D40,D50,D60,D64,D73,D77)</f>
        <v>1236166.3500000001</v>
      </c>
      <c r="E10" s="28">
        <f t="shared" ref="E10:H10" si="0">SUM(E12,E20,E30,E40,E50,E60,E64,E73,E77)</f>
        <v>5736166.3499999996</v>
      </c>
      <c r="F10" s="8">
        <f t="shared" si="0"/>
        <v>4674585.62</v>
      </c>
      <c r="G10" s="8">
        <f t="shared" si="0"/>
        <v>3206027.1999999997</v>
      </c>
      <c r="H10" s="28">
        <f t="shared" si="0"/>
        <v>1061580.73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hidden="1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hidden="1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hidden="1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hidden="1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hidden="1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hidden="1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hidden="1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899939.99999999988</v>
      </c>
      <c r="D20" s="7">
        <f t="shared" ref="D20:H20" si="4">SUM(D21:D29)</f>
        <v>-167641.54000000004</v>
      </c>
      <c r="E20" s="29">
        <f t="shared" si="4"/>
        <v>732298.46000000008</v>
      </c>
      <c r="F20" s="7">
        <f t="shared" si="4"/>
        <v>570274.75000000012</v>
      </c>
      <c r="G20" s="7">
        <f t="shared" si="4"/>
        <v>540916.09</v>
      </c>
      <c r="H20" s="29">
        <f t="shared" si="4"/>
        <v>162023.70999999993</v>
      </c>
    </row>
    <row r="21" spans="2:8" ht="24" x14ac:dyDescent="0.2">
      <c r="B21" s="10" t="s">
        <v>22</v>
      </c>
      <c r="C21" s="25">
        <v>408511.92</v>
      </c>
      <c r="D21" s="25">
        <v>-19915.900000000001</v>
      </c>
      <c r="E21" s="30">
        <f t="shared" si="2"/>
        <v>388596.01999999996</v>
      </c>
      <c r="F21" s="26">
        <v>388596.02</v>
      </c>
      <c r="G21" s="26">
        <v>359237.36</v>
      </c>
      <c r="H21" s="34">
        <f t="shared" si="3"/>
        <v>-5.8207660913467407E-11</v>
      </c>
    </row>
    <row r="22" spans="2:8" x14ac:dyDescent="0.2">
      <c r="B22" s="10" t="s">
        <v>23</v>
      </c>
      <c r="C22" s="25">
        <v>210012</v>
      </c>
      <c r="D22" s="25">
        <v>0</v>
      </c>
      <c r="E22" s="30">
        <f t="shared" si="2"/>
        <v>210012</v>
      </c>
      <c r="F22" s="26">
        <v>47988.29</v>
      </c>
      <c r="G22" s="26">
        <v>47988.29</v>
      </c>
      <c r="H22" s="34">
        <f t="shared" si="3"/>
        <v>162023.71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61408.08</v>
      </c>
      <c r="D24" s="25">
        <v>-61408.08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20593.37</v>
      </c>
      <c r="E25" s="30">
        <f t="shared" si="2"/>
        <v>20593.37</v>
      </c>
      <c r="F25" s="26">
        <v>20593.37</v>
      </c>
      <c r="G25" s="26">
        <v>20593.37</v>
      </c>
      <c r="H25" s="34">
        <f t="shared" si="3"/>
        <v>0</v>
      </c>
    </row>
    <row r="26" spans="2:8" x14ac:dyDescent="0.2">
      <c r="B26" s="10" t="s">
        <v>27</v>
      </c>
      <c r="C26" s="25">
        <v>160008</v>
      </c>
      <c r="D26" s="25">
        <v>-129133.42</v>
      </c>
      <c r="E26" s="30">
        <f t="shared" si="2"/>
        <v>30874.58</v>
      </c>
      <c r="F26" s="26">
        <v>30874.58</v>
      </c>
      <c r="G26" s="26">
        <v>30874.58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54556.56</v>
      </c>
      <c r="E27" s="30">
        <f t="shared" si="2"/>
        <v>54556.56</v>
      </c>
      <c r="F27" s="26">
        <v>54556.56</v>
      </c>
      <c r="G27" s="26">
        <v>54556.56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60000</v>
      </c>
      <c r="D29" s="25">
        <v>-32334.07</v>
      </c>
      <c r="E29" s="30">
        <f t="shared" si="2"/>
        <v>27665.93</v>
      </c>
      <c r="F29" s="26">
        <v>27665.93</v>
      </c>
      <c r="G29" s="26">
        <v>27665.93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3600060</v>
      </c>
      <c r="D30" s="7">
        <f t="shared" ref="D30:H30" si="5">SUM(D31:D39)</f>
        <v>50366.890000000072</v>
      </c>
      <c r="E30" s="29">
        <f t="shared" si="5"/>
        <v>3650426.8899999997</v>
      </c>
      <c r="F30" s="7">
        <f t="shared" si="5"/>
        <v>2740309.58</v>
      </c>
      <c r="G30" s="7">
        <f t="shared" si="5"/>
        <v>1354674.98</v>
      </c>
      <c r="H30" s="29">
        <f t="shared" si="5"/>
        <v>910117.31</v>
      </c>
    </row>
    <row r="31" spans="2:8" x14ac:dyDescent="0.2">
      <c r="B31" s="10" t="s">
        <v>32</v>
      </c>
      <c r="C31" s="25">
        <v>1200012</v>
      </c>
      <c r="D31" s="25">
        <v>-584663.15</v>
      </c>
      <c r="E31" s="30">
        <f t="shared" si="2"/>
        <v>615348.85</v>
      </c>
      <c r="F31" s="26">
        <v>320384.99</v>
      </c>
      <c r="G31" s="26">
        <v>284932.15000000002</v>
      </c>
      <c r="H31" s="34">
        <f t="shared" si="3"/>
        <v>294963.86</v>
      </c>
    </row>
    <row r="32" spans="2:8" x14ac:dyDescent="0.2">
      <c r="B32" s="10" t="s">
        <v>33</v>
      </c>
      <c r="C32" s="25">
        <v>50004</v>
      </c>
      <c r="D32" s="25">
        <v>48376.03</v>
      </c>
      <c r="E32" s="30">
        <f t="shared" si="2"/>
        <v>98380.03</v>
      </c>
      <c r="F32" s="26">
        <v>98380.03</v>
      </c>
      <c r="G32" s="26">
        <v>98380.03</v>
      </c>
      <c r="H32" s="34">
        <f t="shared" si="3"/>
        <v>0</v>
      </c>
    </row>
    <row r="33" spans="2:8" ht="24" x14ac:dyDescent="0.2">
      <c r="B33" s="10" t="s">
        <v>34</v>
      </c>
      <c r="C33" s="25">
        <v>1850028</v>
      </c>
      <c r="D33" s="25">
        <v>-133057.60999999999</v>
      </c>
      <c r="E33" s="30">
        <f t="shared" si="2"/>
        <v>1716970.3900000001</v>
      </c>
      <c r="F33" s="26">
        <v>1430568.75</v>
      </c>
      <c r="G33" s="26">
        <v>168987.99</v>
      </c>
      <c r="H33" s="34">
        <f t="shared" si="3"/>
        <v>286401.64000000013</v>
      </c>
    </row>
    <row r="34" spans="2:8" ht="24.6" customHeight="1" x14ac:dyDescent="0.2">
      <c r="B34" s="10" t="s">
        <v>35</v>
      </c>
      <c r="C34" s="25">
        <v>0</v>
      </c>
      <c r="D34" s="25">
        <v>96221.54</v>
      </c>
      <c r="E34" s="30">
        <f t="shared" si="2"/>
        <v>96221.54</v>
      </c>
      <c r="F34" s="26">
        <v>96221.54</v>
      </c>
      <c r="G34" s="26">
        <v>96221.54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18183.259999999998</v>
      </c>
      <c r="E35" s="30">
        <f t="shared" si="2"/>
        <v>18183.259999999998</v>
      </c>
      <c r="F35" s="26">
        <v>135259.46</v>
      </c>
      <c r="G35" s="26">
        <v>135259.46</v>
      </c>
      <c r="H35" s="34">
        <f t="shared" si="3"/>
        <v>-117076.2</v>
      </c>
    </row>
    <row r="36" spans="2:8" ht="24" x14ac:dyDescent="0.2">
      <c r="B36" s="10" t="s">
        <v>37</v>
      </c>
      <c r="C36" s="25">
        <v>0</v>
      </c>
      <c r="D36" s="25">
        <v>158030.5</v>
      </c>
      <c r="E36" s="30">
        <f t="shared" si="2"/>
        <v>158030.5</v>
      </c>
      <c r="F36" s="26">
        <v>158030.5</v>
      </c>
      <c r="G36" s="26">
        <v>158030.5</v>
      </c>
      <c r="H36" s="34">
        <f t="shared" si="3"/>
        <v>0</v>
      </c>
    </row>
    <row r="37" spans="2:8" x14ac:dyDescent="0.2">
      <c r="B37" s="10" t="s">
        <v>38</v>
      </c>
      <c r="C37" s="25">
        <v>500016</v>
      </c>
      <c r="D37" s="25">
        <v>232782.45</v>
      </c>
      <c r="E37" s="30">
        <f t="shared" si="2"/>
        <v>732798.45</v>
      </c>
      <c r="F37" s="26">
        <v>286970.44</v>
      </c>
      <c r="G37" s="26">
        <v>286970.44</v>
      </c>
      <c r="H37" s="34">
        <f t="shared" si="3"/>
        <v>445828.00999999995</v>
      </c>
    </row>
    <row r="38" spans="2:8" x14ac:dyDescent="0.2">
      <c r="B38" s="10" t="s">
        <v>39</v>
      </c>
      <c r="C38" s="25">
        <v>0</v>
      </c>
      <c r="D38" s="25">
        <v>214493.87</v>
      </c>
      <c r="E38" s="30">
        <f t="shared" si="2"/>
        <v>214493.87</v>
      </c>
      <c r="F38" s="26">
        <v>214493.87</v>
      </c>
      <c r="G38" s="26">
        <v>125892.87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137549.4</v>
      </c>
      <c r="E40" s="29">
        <f t="shared" si="6"/>
        <v>137549.4</v>
      </c>
      <c r="F40" s="7">
        <f t="shared" si="6"/>
        <v>137549.4</v>
      </c>
      <c r="G40" s="7">
        <f t="shared" si="6"/>
        <v>137549.4</v>
      </c>
      <c r="H40" s="29">
        <f t="shared" si="6"/>
        <v>0</v>
      </c>
    </row>
    <row r="41" spans="2:8" ht="24" hidden="1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hidden="1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hidden="1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137549.4</v>
      </c>
      <c r="E44" s="30">
        <f t="shared" si="2"/>
        <v>137549.4</v>
      </c>
      <c r="F44" s="26">
        <v>137549.4</v>
      </c>
      <c r="G44" s="26">
        <v>137549.4</v>
      </c>
      <c r="H44" s="34">
        <f t="shared" si="3"/>
        <v>0</v>
      </c>
    </row>
    <row r="45" spans="2:8" hidden="1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hidden="1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hidden="1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hidden="1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hidden="1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1215891.6000000001</v>
      </c>
      <c r="E50" s="29">
        <f t="shared" si="7"/>
        <v>1215891.6000000001</v>
      </c>
      <c r="F50" s="7">
        <f t="shared" si="7"/>
        <v>1226451.8900000001</v>
      </c>
      <c r="G50" s="7">
        <f t="shared" si="7"/>
        <v>1172886.73</v>
      </c>
      <c r="H50" s="29">
        <f t="shared" si="7"/>
        <v>-10560.290000000008</v>
      </c>
    </row>
    <row r="51" spans="2:8" x14ac:dyDescent="0.2">
      <c r="B51" s="10" t="s">
        <v>52</v>
      </c>
      <c r="C51" s="25">
        <v>0</v>
      </c>
      <c r="D51" s="25">
        <v>147221.71</v>
      </c>
      <c r="E51" s="30">
        <f t="shared" si="2"/>
        <v>147221.71</v>
      </c>
      <c r="F51" s="26">
        <v>157782</v>
      </c>
      <c r="G51" s="26">
        <v>104216.84</v>
      </c>
      <c r="H51" s="34">
        <f t="shared" si="3"/>
        <v>-10560.290000000008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806806.9</v>
      </c>
      <c r="E54" s="30">
        <f t="shared" si="2"/>
        <v>806806.9</v>
      </c>
      <c r="F54" s="26">
        <v>806806.9</v>
      </c>
      <c r="G54" s="26">
        <v>806806.9</v>
      </c>
      <c r="H54" s="34">
        <f t="shared" si="3"/>
        <v>0</v>
      </c>
    </row>
    <row r="55" spans="2:8" hidden="1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hidden="1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hidden="1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hidden="1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261862.99</v>
      </c>
      <c r="E59" s="30">
        <f t="shared" si="2"/>
        <v>261862.99</v>
      </c>
      <c r="F59" s="26">
        <v>261862.99</v>
      </c>
      <c r="G59" s="26">
        <v>261862.99</v>
      </c>
      <c r="H59" s="34">
        <f t="shared" si="3"/>
        <v>0</v>
      </c>
    </row>
    <row r="60" spans="2:8" s="9" customFormat="1" ht="12.75" thickBo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hidden="1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hidden="1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hidden="1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hidden="1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hidden="1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hidden="1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hidden="1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hidden="1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hidden="1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hidden="1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hidden="1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hidden="1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hidden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hidden="1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hidden="1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hidden="1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hidden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hidden="1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hidden="1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hidden="1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hidden="1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hidden="1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hidden="1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hidden="1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38198831.530000001</v>
      </c>
      <c r="D85" s="17">
        <f t="shared" ref="D85:H85" si="14">SUM(D86,D94,D104,D114,D124,D134,D138,D147,D151)</f>
        <v>-2493376.9999999995</v>
      </c>
      <c r="E85" s="31">
        <f t="shared" si="14"/>
        <v>35705454.530000001</v>
      </c>
      <c r="F85" s="17">
        <f t="shared" si="14"/>
        <v>33471892.039999999</v>
      </c>
      <c r="G85" s="17">
        <f t="shared" si="14"/>
        <v>32309095.970000003</v>
      </c>
      <c r="H85" s="31">
        <f t="shared" si="14"/>
        <v>2233562.4900000044</v>
      </c>
      <c r="M85" s="18"/>
    </row>
    <row r="86" spans="2:13" x14ac:dyDescent="0.2">
      <c r="B86" s="19" t="s">
        <v>13</v>
      </c>
      <c r="C86" s="7">
        <f>SUM(C87:C93)</f>
        <v>26054025.120000001</v>
      </c>
      <c r="D86" s="7">
        <f t="shared" ref="D86:H86" si="15">SUM(D87:D93)</f>
        <v>2973671.85</v>
      </c>
      <c r="E86" s="29">
        <f t="shared" si="15"/>
        <v>29027696.970000003</v>
      </c>
      <c r="F86" s="7">
        <f t="shared" si="15"/>
        <v>28189888.84</v>
      </c>
      <c r="G86" s="7">
        <f t="shared" si="15"/>
        <v>27027092.370000001</v>
      </c>
      <c r="H86" s="29">
        <f t="shared" si="15"/>
        <v>837808.13000000454</v>
      </c>
    </row>
    <row r="87" spans="2:13" ht="24" x14ac:dyDescent="0.2">
      <c r="B87" s="10" t="s">
        <v>14</v>
      </c>
      <c r="C87" s="25">
        <v>26054025.120000001</v>
      </c>
      <c r="D87" s="25">
        <v>2973671.85</v>
      </c>
      <c r="E87" s="30">
        <f>SUM(C87:D87)</f>
        <v>29027696.970000003</v>
      </c>
      <c r="F87" s="26">
        <v>23126496.739999998</v>
      </c>
      <c r="G87" s="26">
        <v>22503851.34</v>
      </c>
      <c r="H87" s="34">
        <f t="shared" ref="H87:H153" si="16">SUM(E87-F87)</f>
        <v>5901200.2300000042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1559626.14</v>
      </c>
      <c r="G89" s="26">
        <v>1559626.14</v>
      </c>
      <c r="H89" s="34">
        <f t="shared" si="16"/>
        <v>-1559626.14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3503765.96</v>
      </c>
      <c r="G90" s="26">
        <v>2963614.89</v>
      </c>
      <c r="H90" s="34">
        <f t="shared" si="16"/>
        <v>-3503765.96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4118368.0000000005</v>
      </c>
      <c r="D94" s="7">
        <f t="shared" ref="D94:H94" si="18">SUM(D95:D103)</f>
        <v>-3144922.5399999996</v>
      </c>
      <c r="E94" s="29">
        <f t="shared" si="18"/>
        <v>973445.46000000031</v>
      </c>
      <c r="F94" s="7">
        <f t="shared" si="18"/>
        <v>316623.96999999997</v>
      </c>
      <c r="G94" s="7">
        <f t="shared" si="18"/>
        <v>316623.96999999997</v>
      </c>
      <c r="H94" s="29">
        <f t="shared" si="18"/>
        <v>656821.49000000034</v>
      </c>
    </row>
    <row r="95" spans="2:13" ht="24" x14ac:dyDescent="0.2">
      <c r="B95" s="10" t="s">
        <v>22</v>
      </c>
      <c r="C95" s="25">
        <v>2312028.9300000002</v>
      </c>
      <c r="D95" s="25">
        <v>-2169657.0699999998</v>
      </c>
      <c r="E95" s="30">
        <f t="shared" si="17"/>
        <v>142371.86000000034</v>
      </c>
      <c r="F95" s="26">
        <v>142371.85999999999</v>
      </c>
      <c r="G95" s="26">
        <v>142371.85999999999</v>
      </c>
      <c r="H95" s="34">
        <f t="shared" si="16"/>
        <v>3.4924596548080444E-10</v>
      </c>
    </row>
    <row r="96" spans="2:13" x14ac:dyDescent="0.2">
      <c r="B96" s="10" t="s">
        <v>23</v>
      </c>
      <c r="C96" s="25">
        <v>738611.6</v>
      </c>
      <c r="D96" s="25">
        <v>0</v>
      </c>
      <c r="E96" s="30">
        <f t="shared" si="17"/>
        <v>738611.6</v>
      </c>
      <c r="F96" s="26">
        <v>81790.11</v>
      </c>
      <c r="G96" s="26">
        <v>81790.11</v>
      </c>
      <c r="H96" s="34">
        <f t="shared" si="16"/>
        <v>656821.49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59605.29</v>
      </c>
      <c r="D98" s="25">
        <v>-59605.29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2137.6</v>
      </c>
      <c r="E99" s="30">
        <f t="shared" si="17"/>
        <v>2137.6</v>
      </c>
      <c r="F99" s="26">
        <v>2137.6</v>
      </c>
      <c r="G99" s="26">
        <v>2137.6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711742.75</v>
      </c>
      <c r="D100" s="25">
        <v>-680242.75</v>
      </c>
      <c r="E100" s="30">
        <f t="shared" si="17"/>
        <v>31500</v>
      </c>
      <c r="F100" s="26">
        <v>31500</v>
      </c>
      <c r="G100" s="26">
        <v>31500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41035.74</v>
      </c>
      <c r="D101" s="25">
        <v>17788.66</v>
      </c>
      <c r="E101" s="30">
        <f t="shared" si="17"/>
        <v>58824.399999999994</v>
      </c>
      <c r="F101" s="26">
        <v>58824.4</v>
      </c>
      <c r="G101" s="26">
        <v>58824.4</v>
      </c>
      <c r="H101" s="34">
        <f t="shared" si="16"/>
        <v>-7.2759576141834259E-12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255343.69</v>
      </c>
      <c r="D103" s="25">
        <v>-255343.69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5407194.0899999999</v>
      </c>
      <c r="D104" s="7">
        <f t="shared" ref="D104:H104" si="19">SUM(D105:D113)</f>
        <v>-2121269.7200000002</v>
      </c>
      <c r="E104" s="29">
        <f t="shared" si="19"/>
        <v>3285924.37</v>
      </c>
      <c r="F104" s="7">
        <f t="shared" si="19"/>
        <v>2557552.19</v>
      </c>
      <c r="G104" s="7">
        <f t="shared" si="19"/>
        <v>2557552.19</v>
      </c>
      <c r="H104" s="29">
        <f t="shared" si="19"/>
        <v>728372.17999999993</v>
      </c>
    </row>
    <row r="105" spans="2:18" x14ac:dyDescent="0.2">
      <c r="B105" s="10" t="s">
        <v>32</v>
      </c>
      <c r="C105" s="25">
        <v>540659.1</v>
      </c>
      <c r="D105" s="25">
        <v>430274.91</v>
      </c>
      <c r="E105" s="30">
        <f t="shared" si="17"/>
        <v>970934.01</v>
      </c>
      <c r="F105" s="26">
        <v>970934.01</v>
      </c>
      <c r="G105" s="26">
        <v>970934.01</v>
      </c>
      <c r="H105" s="34">
        <f t="shared" si="16"/>
        <v>0</v>
      </c>
    </row>
    <row r="106" spans="2:18" x14ac:dyDescent="0.2">
      <c r="B106" s="10" t="s">
        <v>33</v>
      </c>
      <c r="C106" s="25">
        <v>134765.19</v>
      </c>
      <c r="D106" s="25">
        <v>-113887.66</v>
      </c>
      <c r="E106" s="30">
        <f t="shared" si="17"/>
        <v>20877.53</v>
      </c>
      <c r="F106" s="26">
        <v>20877.53</v>
      </c>
      <c r="G106" s="26">
        <v>20877.53</v>
      </c>
      <c r="H106" s="34">
        <f t="shared" si="16"/>
        <v>0</v>
      </c>
    </row>
    <row r="107" spans="2:18" ht="24" x14ac:dyDescent="0.2">
      <c r="B107" s="10" t="s">
        <v>34</v>
      </c>
      <c r="C107" s="25">
        <v>1010066.67</v>
      </c>
      <c r="D107" s="25">
        <v>267166.8</v>
      </c>
      <c r="E107" s="30">
        <f t="shared" si="17"/>
        <v>1277233.47</v>
      </c>
      <c r="F107" s="26">
        <v>1277233.47</v>
      </c>
      <c r="G107" s="26">
        <v>1277233.47</v>
      </c>
      <c r="H107" s="34">
        <f t="shared" si="16"/>
        <v>0</v>
      </c>
    </row>
    <row r="108" spans="2:18" ht="24" x14ac:dyDescent="0.2">
      <c r="B108" s="10" t="s">
        <v>35</v>
      </c>
      <c r="C108" s="25">
        <v>9217.52</v>
      </c>
      <c r="D108" s="25">
        <v>-9217.52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117076.2</v>
      </c>
      <c r="D109" s="25">
        <v>0</v>
      </c>
      <c r="E109" s="30">
        <f t="shared" si="17"/>
        <v>117076.2</v>
      </c>
      <c r="F109" s="26">
        <v>0</v>
      </c>
      <c r="G109" s="26">
        <v>0</v>
      </c>
      <c r="H109" s="34">
        <f t="shared" si="16"/>
        <v>117076.2</v>
      </c>
    </row>
    <row r="110" spans="2:18" ht="24" x14ac:dyDescent="0.2">
      <c r="B110" s="10" t="s">
        <v>37</v>
      </c>
      <c r="C110" s="25">
        <v>36028.14</v>
      </c>
      <c r="D110" s="25">
        <v>45353.78</v>
      </c>
      <c r="E110" s="30">
        <f t="shared" si="17"/>
        <v>81381.919999999998</v>
      </c>
      <c r="F110" s="26">
        <v>81381.919999999998</v>
      </c>
      <c r="G110" s="26">
        <v>81381.919999999998</v>
      </c>
      <c r="H110" s="34">
        <f t="shared" si="16"/>
        <v>0</v>
      </c>
    </row>
    <row r="111" spans="2:18" x14ac:dyDescent="0.2">
      <c r="B111" s="10" t="s">
        <v>38</v>
      </c>
      <c r="C111" s="25">
        <v>1309437.6100000001</v>
      </c>
      <c r="D111" s="25">
        <v>-704286.64000000013</v>
      </c>
      <c r="E111" s="30">
        <f t="shared" si="17"/>
        <v>605150.97</v>
      </c>
      <c r="F111" s="26">
        <v>148957.54</v>
      </c>
      <c r="G111" s="26">
        <v>148957.54</v>
      </c>
      <c r="H111" s="34">
        <f t="shared" si="16"/>
        <v>456193.42999999993</v>
      </c>
    </row>
    <row r="112" spans="2:18" x14ac:dyDescent="0.2">
      <c r="B112" s="10" t="s">
        <v>39</v>
      </c>
      <c r="C112" s="25">
        <v>0</v>
      </c>
      <c r="D112" s="25">
        <v>58167.72</v>
      </c>
      <c r="E112" s="30">
        <f t="shared" si="17"/>
        <v>58167.72</v>
      </c>
      <c r="F112" s="26">
        <v>58167.72</v>
      </c>
      <c r="G112" s="26">
        <v>58167.72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2249943.66</v>
      </c>
      <c r="D113" s="25">
        <v>-2094841.11</v>
      </c>
      <c r="E113" s="30">
        <f t="shared" si="17"/>
        <v>155102.55000000005</v>
      </c>
      <c r="F113" s="26">
        <v>0</v>
      </c>
      <c r="G113" s="26">
        <v>0</v>
      </c>
      <c r="H113" s="34">
        <f t="shared" si="16"/>
        <v>155102.55000000005</v>
      </c>
    </row>
    <row r="114" spans="2:8" ht="29.25" customHeight="1" x14ac:dyDescent="0.2">
      <c r="B114" s="20" t="s">
        <v>41</v>
      </c>
      <c r="C114" s="7">
        <f>SUM(C115:C123)</f>
        <v>201256.59</v>
      </c>
      <c r="D114" s="7">
        <f t="shared" ref="D114:H114" si="20">SUM(D115:D123)</f>
        <v>-200856.59</v>
      </c>
      <c r="E114" s="29">
        <f t="shared" si="20"/>
        <v>400</v>
      </c>
      <c r="F114" s="7">
        <f t="shared" si="20"/>
        <v>400</v>
      </c>
      <c r="G114" s="7">
        <f t="shared" si="20"/>
        <v>400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201256.59</v>
      </c>
      <c r="D118" s="25">
        <v>-200856.59</v>
      </c>
      <c r="E118" s="30">
        <f t="shared" si="17"/>
        <v>400</v>
      </c>
      <c r="F118" s="26">
        <v>400</v>
      </c>
      <c r="G118" s="26">
        <v>400</v>
      </c>
      <c r="H118" s="34">
        <f t="shared" si="16"/>
        <v>0</v>
      </c>
    </row>
    <row r="119" spans="2:8" hidden="1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hidden="1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hidden="1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hidden="1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hidden="1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2417987.73</v>
      </c>
      <c r="D124" s="7">
        <f t="shared" ref="D124:H124" si="21">SUM(D125:D133)</f>
        <v>0</v>
      </c>
      <c r="E124" s="29">
        <f t="shared" si="21"/>
        <v>2417987.73</v>
      </c>
      <c r="F124" s="7">
        <f t="shared" si="21"/>
        <v>2407427.04</v>
      </c>
      <c r="G124" s="7">
        <f t="shared" si="21"/>
        <v>2407427.44</v>
      </c>
      <c r="H124" s="29">
        <f t="shared" si="21"/>
        <v>10560.689999999944</v>
      </c>
    </row>
    <row r="125" spans="2:8" x14ac:dyDescent="0.2">
      <c r="B125" s="10" t="s">
        <v>52</v>
      </c>
      <c r="C125" s="25">
        <v>2417987.73</v>
      </c>
      <c r="D125" s="25">
        <v>0</v>
      </c>
      <c r="E125" s="30">
        <f t="shared" si="17"/>
        <v>2417987.73</v>
      </c>
      <c r="F125" s="26">
        <v>2407427.04</v>
      </c>
      <c r="G125" s="26">
        <v>2407427.44</v>
      </c>
      <c r="H125" s="34">
        <f t="shared" si="16"/>
        <v>10560.689999999944</v>
      </c>
    </row>
    <row r="126" spans="2:8" hidden="1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hidden="1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hidden="1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hidden="1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hidden="1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hidden="1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hidden="1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hidden="1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hidden="1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hidden="1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hidden="1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hidden="1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hidden="1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hidden="1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hidden="1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hidden="1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hidden="1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hidden="1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hidden="1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hidden="1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hidden="1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hidden="1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hidden="1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hidden="1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hidden="1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hidden="1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hidden="1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hidden="1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hidden="1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hidden="1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hidden="1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hidden="1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hidden="1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42698831.530000001</v>
      </c>
      <c r="D160" s="24">
        <f t="shared" ref="D160:G160" si="28">SUM(D10,D85)</f>
        <v>-1257210.6499999994</v>
      </c>
      <c r="E160" s="32">
        <f>SUM(E10,E85)</f>
        <v>41441620.880000003</v>
      </c>
      <c r="F160" s="24">
        <f t="shared" si="28"/>
        <v>38146477.659999996</v>
      </c>
      <c r="G160" s="24">
        <f t="shared" si="28"/>
        <v>35515123.170000002</v>
      </c>
      <c r="H160" s="32">
        <f>SUM(H10,H85)</f>
        <v>3295143.2200000044</v>
      </c>
    </row>
    <row r="161" spans="2:8" s="35" customFormat="1" x14ac:dyDescent="0.2"/>
    <row r="162" spans="2:8" s="35" customFormat="1" x14ac:dyDescent="0.2"/>
    <row r="163" spans="2:8" s="35" customFormat="1" x14ac:dyDescent="0.2"/>
    <row r="164" spans="2:8" s="35" customFormat="1" x14ac:dyDescent="0.2">
      <c r="B164" s="55" t="s">
        <v>90</v>
      </c>
      <c r="C164" s="56"/>
      <c r="D164" s="56"/>
      <c r="E164" s="56"/>
      <c r="F164" s="56"/>
      <c r="G164" s="55" t="s">
        <v>91</v>
      </c>
      <c r="H164" s="56"/>
    </row>
    <row r="165" spans="2:8" s="35" customFormat="1" x14ac:dyDescent="0.2">
      <c r="B165" s="55" t="s">
        <v>92</v>
      </c>
      <c r="C165" s="56"/>
      <c r="D165" s="56"/>
      <c r="E165" s="56"/>
      <c r="F165" s="56"/>
      <c r="G165" s="55" t="s">
        <v>93</v>
      </c>
      <c r="H165" s="56"/>
    </row>
    <row r="166" spans="2:8" s="35" customFormat="1" x14ac:dyDescent="0.2">
      <c r="B166" s="55" t="s">
        <v>94</v>
      </c>
      <c r="C166" s="56"/>
      <c r="D166" s="56"/>
      <c r="E166" s="56"/>
      <c r="F166" s="56"/>
      <c r="G166" s="55" t="s">
        <v>95</v>
      </c>
      <c r="H166" s="56"/>
    </row>
    <row r="167" spans="2:8" s="35" customFormat="1" x14ac:dyDescent="0.2"/>
    <row r="168" spans="2:8" s="35" customFormat="1" x14ac:dyDescent="0.2"/>
    <row r="169" spans="2:8" s="35" customFormat="1" x14ac:dyDescent="0.2"/>
    <row r="170" spans="2:8" s="35" customFormat="1" x14ac:dyDescent="0.2"/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2023-02-02T21:52:33Z</cp:lastPrinted>
  <dcterms:created xsi:type="dcterms:W3CDTF">2020-01-08T21:14:59Z</dcterms:created>
  <dcterms:modified xsi:type="dcterms:W3CDTF">2023-02-02T21:52:42Z</dcterms:modified>
</cp:coreProperties>
</file>